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sana.saleh\Desktop\"/>
    </mc:Choice>
  </mc:AlternateContent>
  <xr:revisionPtr revIDLastSave="0" documentId="13_ncr:1_{31D8490E-93FF-45A7-9B7C-DF9722DDA3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ool Fees 2022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4" i="8" l="1"/>
  <c r="E64" i="8"/>
  <c r="D64" i="8"/>
  <c r="C64" i="8"/>
  <c r="H51" i="8"/>
  <c r="H64" i="8" s="1"/>
  <c r="G51" i="8"/>
  <c r="G64" i="8" s="1"/>
  <c r="I41" i="8"/>
  <c r="H41" i="8"/>
  <c r="G41" i="8"/>
  <c r="F41" i="8"/>
  <c r="E41" i="8"/>
  <c r="D41" i="8"/>
  <c r="C41" i="8"/>
  <c r="J9" i="8" l="1"/>
  <c r="K18" i="8" l="1"/>
  <c r="K19" i="8"/>
  <c r="K20" i="8"/>
  <c r="K21" i="8"/>
  <c r="K22" i="8"/>
  <c r="K17" i="8"/>
  <c r="J18" i="8"/>
  <c r="J19" i="8"/>
  <c r="J20" i="8"/>
  <c r="J21" i="8"/>
  <c r="J22" i="8"/>
  <c r="J17" i="8"/>
  <c r="I18" i="8"/>
  <c r="I20" i="8"/>
  <c r="I21" i="8"/>
  <c r="I22" i="8"/>
  <c r="I17" i="8"/>
  <c r="H18" i="8"/>
  <c r="H19" i="8"/>
  <c r="H20" i="8"/>
  <c r="H21" i="8"/>
  <c r="H22" i="8"/>
  <c r="H17" i="8"/>
  <c r="K12" i="8"/>
  <c r="K11" i="8"/>
  <c r="K10" i="8"/>
  <c r="K9" i="8"/>
  <c r="K8" i="8"/>
  <c r="K7" i="8"/>
  <c r="K6" i="8"/>
  <c r="J12" i="8"/>
  <c r="J11" i="8"/>
  <c r="J10" i="8"/>
  <c r="J8" i="8"/>
  <c r="J7" i="8"/>
  <c r="J6" i="8"/>
  <c r="I12" i="8"/>
  <c r="I11" i="8"/>
  <c r="I10" i="8"/>
  <c r="I9" i="8"/>
  <c r="I8" i="8"/>
  <c r="I7" i="8"/>
  <c r="I6" i="8"/>
  <c r="H8" i="8"/>
  <c r="H9" i="8"/>
  <c r="H10" i="8"/>
  <c r="H11" i="8"/>
  <c r="H12" i="8"/>
  <c r="H7" i="8"/>
  <c r="H6" i="8"/>
  <c r="P22" i="8" l="1"/>
  <c r="O22" i="8"/>
  <c r="N22" i="8"/>
  <c r="M22" i="8"/>
  <c r="L22" i="8"/>
  <c r="P21" i="8"/>
  <c r="O21" i="8"/>
  <c r="N21" i="8"/>
  <c r="M21" i="8"/>
  <c r="L21" i="8"/>
  <c r="P20" i="8"/>
  <c r="O20" i="8"/>
  <c r="N20" i="8"/>
  <c r="M20" i="8"/>
  <c r="L20" i="8"/>
  <c r="P19" i="8"/>
  <c r="O19" i="8"/>
  <c r="N19" i="8"/>
  <c r="M19" i="8"/>
  <c r="L19" i="8"/>
  <c r="P18" i="8"/>
  <c r="O18" i="8"/>
  <c r="N18" i="8"/>
  <c r="M18" i="8"/>
  <c r="L18" i="8"/>
  <c r="P17" i="8"/>
  <c r="O17" i="8"/>
  <c r="N17" i="8"/>
  <c r="M17" i="8"/>
  <c r="L17" i="8"/>
  <c r="P7" i="8"/>
  <c r="P8" i="8"/>
  <c r="P9" i="8"/>
  <c r="P10" i="8"/>
  <c r="P11" i="8"/>
  <c r="P12" i="8"/>
  <c r="P6" i="8"/>
  <c r="O7" i="8"/>
  <c r="O8" i="8"/>
  <c r="O9" i="8"/>
  <c r="O10" i="8"/>
  <c r="O11" i="8"/>
  <c r="O12" i="8"/>
  <c r="O6" i="8"/>
  <c r="N7" i="8"/>
  <c r="N8" i="8"/>
  <c r="N9" i="8"/>
  <c r="N10" i="8"/>
  <c r="N11" i="8"/>
  <c r="N12" i="8"/>
  <c r="N6" i="8"/>
  <c r="M8" i="8"/>
  <c r="M9" i="8"/>
  <c r="M10" i="8"/>
  <c r="M11" i="8"/>
  <c r="M12" i="8"/>
  <c r="M7" i="8"/>
  <c r="M6" i="8"/>
  <c r="L8" i="8"/>
  <c r="L9" i="8"/>
  <c r="L10" i="8"/>
  <c r="L11" i="8"/>
  <c r="L12" i="8"/>
  <c r="L7" i="8"/>
  <c r="L6" i="8"/>
</calcChain>
</file>

<file path=xl/sharedStrings.xml><?xml version="1.0" encoding="utf-8"?>
<sst xmlns="http://schemas.openxmlformats.org/spreadsheetml/2006/main" count="123" uniqueCount="72">
  <si>
    <t xml:space="preserve">PRIMARY </t>
  </si>
  <si>
    <t>PER TERM AMOUNT -                    1ST CHILD</t>
  </si>
  <si>
    <t>PER TERM AMOUNT -                    2ND CHILD</t>
  </si>
  <si>
    <t>PER TERM AMOUNT -                   3RD CHILD</t>
  </si>
  <si>
    <t>PER TERM AMOUNT -                    4TH CHILD</t>
  </si>
  <si>
    <t>PER TERM AMOUNT -                    5TH CHILD</t>
  </si>
  <si>
    <t>KINDY</t>
  </si>
  <si>
    <t xml:space="preserve">SECONDARY </t>
  </si>
  <si>
    <t>TOTAL ANNUAL FEE - 1 CHILD - WITH LEVIES</t>
  </si>
  <si>
    <t>SCHOOL FEES AMOUNT ONLY - 1ST CHILD</t>
  </si>
  <si>
    <t>SCHOOL FEES AMOUNT ONLY - 2ND CHILD</t>
  </si>
  <si>
    <t>SCHOOL FEES AMOUNT ONLY - 3RD CHILD</t>
  </si>
  <si>
    <t>SCHOOL FEES AMOUNT ONLY - 4TH CHILD</t>
  </si>
  <si>
    <t>TOTAL ANNUAL FEE - 2ND CHILD - WITH LEVIES</t>
  </si>
  <si>
    <t>TOTAL ANNUAL FEE - 3RD CHILD - WITH LEVIES</t>
  </si>
  <si>
    <t>TOTAL ANNUAL FEE - 4TH CHILD - WITH LEVIES</t>
  </si>
  <si>
    <t>TOTAL ANNUAL FEE - 5TH CHILD - WITH LEVIES</t>
  </si>
  <si>
    <t>BELLFIELD COLLEGE - SCHOOL FEES &amp; LEVIES TABLE FOR 2022</t>
  </si>
  <si>
    <t>YEAR LEVEL</t>
  </si>
  <si>
    <t>ANNUAL LEVIES</t>
  </si>
  <si>
    <t>Kindy</t>
  </si>
  <si>
    <t>Bellfield College Junior School Student Levies - 2022</t>
  </si>
  <si>
    <t>Levy description</t>
  </si>
  <si>
    <t>Curriculum Activities / Resources</t>
  </si>
  <si>
    <t>Sports Levies</t>
  </si>
  <si>
    <t>Year 3 - 12 Swimming Carnival + transport fee</t>
  </si>
  <si>
    <t>Swimming Carnival</t>
  </si>
  <si>
    <t>Whole school Athletics Carnival + transport fee</t>
  </si>
  <si>
    <t>Athletics Carnival</t>
  </si>
  <si>
    <t>Gymnastics Program</t>
  </si>
  <si>
    <t>Term 4 external sport program + transport fee</t>
  </si>
  <si>
    <t>Swimming Lessons</t>
  </si>
  <si>
    <t>SPORTS TOTAL</t>
  </si>
  <si>
    <t>*Please see detailed description at the end of the document</t>
  </si>
  <si>
    <t>Book Pack and Learning Resources*</t>
  </si>
  <si>
    <t>Stage 3 compulsory outdoor education curriculum camp</t>
  </si>
  <si>
    <t xml:space="preserve">School Camp </t>
  </si>
  <si>
    <t>Resources for Hajj Camp + lunch, dinner &amp; breakfast</t>
  </si>
  <si>
    <t>Hajj Camp</t>
  </si>
  <si>
    <t>Reading Eggs (K-2); Mathletics (Year 3-6); Typing Tournament (K-6)</t>
  </si>
  <si>
    <t>Subscriptions</t>
  </si>
  <si>
    <t xml:space="preserve">Program for Year 6 transition to High School </t>
  </si>
  <si>
    <t xml:space="preserve">Study Skills Incursion (Elevate) </t>
  </si>
  <si>
    <t>Total per grade</t>
  </si>
  <si>
    <t>Bellfield College Senior School Compulsory Student Levies - 2022</t>
  </si>
  <si>
    <t>PDHPE/SPORT LEVIES</t>
  </si>
  <si>
    <t>NA</t>
  </si>
  <si>
    <t>Road Safety education, First Aid training, Weekly external sports + transport fee</t>
  </si>
  <si>
    <t>PDHPE Levy</t>
  </si>
  <si>
    <t>PDHPE/ Sports TOTAL</t>
  </si>
  <si>
    <t>STEM LEVIES</t>
  </si>
  <si>
    <t>Maths online for 7-12, Robotics</t>
  </si>
  <si>
    <t>STEM Subscription</t>
  </si>
  <si>
    <t>Online subscription and resources for Information Software and Technology and Food Technology</t>
  </si>
  <si>
    <t>IST and TAS</t>
  </si>
  <si>
    <t xml:space="preserve">World of Maths (Year 7) &amp; Inquisitive Minds (Year 9)   </t>
  </si>
  <si>
    <t>Maths Incursion</t>
  </si>
  <si>
    <t>STEM TOTAL</t>
  </si>
  <si>
    <t>Year 7 &amp; 8 art resources</t>
  </si>
  <si>
    <t>Visual Arts Pack</t>
  </si>
  <si>
    <t>Year 7 - 2 days 1 night; Year 10 – 3 days 2 nights</t>
  </si>
  <si>
    <t>School Camp</t>
  </si>
  <si>
    <t>Online textbooks (students won’t need to purchase most textbooks, **need to provide more details on which textbooks will be included); online homework resources</t>
  </si>
  <si>
    <t>Jacaranda Subscription</t>
  </si>
  <si>
    <t>Study Skills Incursion (Elevate)</t>
  </si>
  <si>
    <t>Careers Financial Literacy Incursion (Moneyvest)</t>
  </si>
  <si>
    <t>HSC and Careers Event</t>
  </si>
  <si>
    <t>TOTAL per grade</t>
  </si>
  <si>
    <t>TOTAL ANNUAL FEE - 2ND CHILD</t>
  </si>
  <si>
    <t>TOTAL ANNUAL FEE - 3RD CHILD</t>
  </si>
  <si>
    <t>TOTAL ANNUAL FEE - 4TH CHILD</t>
  </si>
  <si>
    <t>TOTAL ANNUAL FEE - 5 CHILD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</si>
</sst>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[$-C09]dd\-mmm\-yy;@"/>
    <numFmt numFmtId="165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4"/>
      <color rgb="FF0000FF"/>
      <name val="Calibri Light"/>
      <family val="2"/>
    </font>
    <font>
      <b/>
      <sz val="12"/>
      <color theme="0"/>
      <name val="Calibri Light"/>
      <family val="2"/>
    </font>
    <font>
      <b/>
      <sz val="12"/>
      <name val="Calibri Light"/>
      <family val="2"/>
    </font>
    <font>
      <b/>
      <sz val="12"/>
      <color rgb="FF0000FF"/>
      <name val="Calibri Light"/>
      <family val="2"/>
    </font>
    <font>
      <b/>
      <sz val="11"/>
      <color rgb="FF0000FF"/>
      <name val="Calibri Light"/>
      <family val="2"/>
    </font>
    <font>
      <b/>
      <sz val="11"/>
      <color rgb="FF800000"/>
      <name val="Calibri Light"/>
      <family val="2"/>
    </font>
    <font>
      <b/>
      <sz val="12"/>
      <color theme="1"/>
      <name val="Calibri Light"/>
      <family val="2"/>
    </font>
    <font>
      <b/>
      <sz val="24"/>
      <color theme="0"/>
      <name val="Calibri Light"/>
      <family val="2"/>
    </font>
    <font>
      <b/>
      <sz val="11"/>
      <name val="Calibri Light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DEEAF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44" fontId="5" fillId="0" borderId="0" xfId="0" applyNumberFormat="1" applyFont="1" applyFill="1" applyAlignment="1">
      <alignment horizontal="center" vertical="center"/>
    </xf>
    <xf numFmtId="44" fontId="7" fillId="0" borderId="0" xfId="1" applyFont="1" applyFill="1" applyAlignment="1">
      <alignment horizontal="center" vertical="center"/>
    </xf>
    <xf numFmtId="44" fontId="6" fillId="0" borderId="0" xfId="0" applyNumberFormat="1" applyFont="1" applyAlignment="1">
      <alignment horizontal="center" vertical="center"/>
    </xf>
    <xf numFmtId="44" fontId="6" fillId="0" borderId="0" xfId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4" fontId="8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0" fontId="5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44" fontId="5" fillId="0" borderId="0" xfId="1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44" fontId="5" fillId="0" borderId="0" xfId="1" applyFont="1" applyFill="1" applyAlignment="1">
      <alignment horizontal="center" vertical="center"/>
    </xf>
    <xf numFmtId="44" fontId="11" fillId="0" borderId="0" xfId="0" applyNumberFormat="1" applyFont="1" applyFill="1" applyAlignment="1">
      <alignment horizontal="center" vertical="center"/>
    </xf>
    <xf numFmtId="44" fontId="11" fillId="0" borderId="0" xfId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44" fontId="6" fillId="0" borderId="0" xfId="1" applyFont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44" fontId="5" fillId="0" borderId="0" xfId="1" applyNumberFormat="1" applyFont="1" applyAlignment="1">
      <alignment horizontal="center" vertical="center"/>
    </xf>
    <xf numFmtId="4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44" fontId="6" fillId="5" borderId="0" xfId="1" applyFont="1" applyFill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6" fillId="5" borderId="0" xfId="0" applyFont="1" applyFill="1" applyAlignment="1">
      <alignment horizontal="center" vertical="center" wrapText="1"/>
    </xf>
    <xf numFmtId="44" fontId="6" fillId="5" borderId="0" xfId="0" applyNumberFormat="1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2" fillId="0" borderId="1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4" fontId="13" fillId="7" borderId="1" xfId="1" applyFont="1" applyFill="1" applyBorder="1" applyAlignment="1" applyProtection="1">
      <alignment horizontal="center" vertical="center" wrapText="1"/>
    </xf>
    <xf numFmtId="44" fontId="13" fillId="0" borderId="1" xfId="1" applyFont="1" applyFill="1" applyBorder="1" applyAlignment="1" applyProtection="1">
      <alignment horizontal="center" vertical="center" wrapText="1"/>
    </xf>
    <xf numFmtId="44" fontId="12" fillId="6" borderId="1" xfId="1" applyFont="1" applyFill="1" applyBorder="1" applyAlignment="1" applyProtection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44" fontId="12" fillId="8" borderId="1" xfId="0" applyNumberFormat="1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44" fontId="13" fillId="9" borderId="1" xfId="1" applyFont="1" applyFill="1" applyBorder="1" applyAlignment="1" applyProtection="1">
      <alignment horizontal="center" vertical="center" wrapText="1"/>
    </xf>
    <xf numFmtId="44" fontId="12" fillId="9" borderId="1" xfId="1" applyFont="1" applyFill="1" applyBorder="1" applyAlignment="1" applyProtection="1">
      <alignment horizontal="center" vertical="center" wrapText="1"/>
    </xf>
    <xf numFmtId="44" fontId="12" fillId="8" borderId="1" xfId="1" applyFont="1" applyFill="1" applyBorder="1" applyAlignment="1" applyProtection="1">
      <alignment horizontal="center" vertical="center" wrapText="1"/>
    </xf>
    <xf numFmtId="44" fontId="11" fillId="0" borderId="0" xfId="1" applyNumberFormat="1" applyFont="1" applyFill="1" applyAlignment="1">
      <alignment horizontal="center" vertical="center"/>
    </xf>
    <xf numFmtId="44" fontId="11" fillId="0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FF33"/>
      <color rgb="FFFFCCFF"/>
      <color rgb="FFFFFF66"/>
      <color rgb="FFFF9933"/>
      <color rgb="FFFF00FF"/>
      <color rgb="FF800000"/>
      <color rgb="FF0000FF"/>
      <color rgb="FF66FF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64"/>
  <sheetViews>
    <sheetView tabSelected="1" zoomScale="75" zoomScaleNormal="75" workbookViewId="0">
      <selection activeCell="R8" sqref="R8"/>
    </sheetView>
  </sheetViews>
  <sheetFormatPr defaultRowHeight="15.75" x14ac:dyDescent="0.25"/>
  <cols>
    <col min="1" max="1" width="17.140625" style="6" customWidth="1"/>
    <col min="2" max="2" width="14.42578125" style="6" customWidth="1"/>
    <col min="3" max="3" width="13.42578125" style="6" customWidth="1"/>
    <col min="4" max="5" width="12.7109375" style="6" customWidth="1"/>
    <col min="6" max="6" width="13.42578125" style="6" customWidth="1"/>
    <col min="7" max="7" width="15.7109375" style="13" customWidth="1"/>
    <col min="8" max="8" width="15.7109375" style="6" customWidth="1"/>
    <col min="9" max="9" width="17" style="6" customWidth="1"/>
    <col min="10" max="10" width="16.28515625" style="6" customWidth="1"/>
    <col min="11" max="11" width="15" style="6" customWidth="1"/>
    <col min="12" max="12" width="17.28515625" style="13" customWidth="1"/>
    <col min="13" max="14" width="13.85546875" style="6" customWidth="1"/>
    <col min="15" max="15" width="13.7109375" style="6" customWidth="1"/>
    <col min="16" max="16" width="14.85546875" style="6" customWidth="1"/>
    <col min="17" max="17" width="14.28515625" style="6" customWidth="1"/>
    <col min="18" max="18" width="15.42578125" style="6" customWidth="1"/>
    <col min="19" max="20" width="15.7109375" style="6" customWidth="1"/>
    <col min="21" max="21" width="10.5703125" style="6" bestFit="1" customWidth="1"/>
    <col min="22" max="22" width="15.5703125" style="6" customWidth="1"/>
    <col min="23" max="23" width="11.7109375" style="6" bestFit="1" customWidth="1"/>
    <col min="24" max="24" width="10.5703125" style="6" bestFit="1" customWidth="1"/>
    <col min="25" max="25" width="17.85546875" style="6" customWidth="1"/>
    <col min="26" max="26" width="19.42578125" style="6" customWidth="1"/>
    <col min="27" max="27" width="21.140625" style="6" bestFit="1" customWidth="1"/>
    <col min="28" max="16384" width="9.140625" style="6"/>
  </cols>
  <sheetData>
    <row r="1" spans="1:34" ht="31.5" x14ac:dyDescent="0.25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"/>
      <c r="R1" s="5"/>
      <c r="S1" s="5"/>
    </row>
    <row r="2" spans="1:34" s="5" customFormat="1" ht="31.5" x14ac:dyDescent="0.25">
      <c r="A2" s="14"/>
      <c r="B2" s="14"/>
      <c r="C2" s="14"/>
      <c r="D2" s="14"/>
      <c r="E2" s="14"/>
      <c r="F2" s="14"/>
      <c r="G2" s="1"/>
      <c r="H2" s="14"/>
      <c r="I2" s="14"/>
      <c r="J2" s="14"/>
      <c r="K2" s="14"/>
      <c r="L2" s="1"/>
      <c r="M2" s="14"/>
    </row>
    <row r="3" spans="1:34" ht="30" customHeight="1" x14ac:dyDescent="0.25">
      <c r="A3" s="57" t="s">
        <v>0</v>
      </c>
      <c r="B3" s="57"/>
      <c r="C3" s="2"/>
      <c r="D3" s="2"/>
      <c r="E3" s="2"/>
      <c r="F3" s="3"/>
      <c r="G3" s="4"/>
      <c r="H3" s="2"/>
      <c r="I3" s="2"/>
      <c r="J3" s="2"/>
      <c r="K3" s="2"/>
      <c r="L3" s="4"/>
      <c r="M3" s="5"/>
      <c r="N3" s="5"/>
      <c r="O3" s="5"/>
      <c r="P3" s="5"/>
      <c r="Q3" s="5"/>
      <c r="R3" s="5"/>
      <c r="S3" s="5"/>
    </row>
    <row r="4" spans="1:34" ht="99.75" customHeight="1" x14ac:dyDescent="0.25">
      <c r="A4" s="15" t="s">
        <v>18</v>
      </c>
      <c r="B4" s="15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35" t="s">
        <v>19</v>
      </c>
      <c r="H4" s="15" t="s">
        <v>9</v>
      </c>
      <c r="I4" s="15" t="s">
        <v>10</v>
      </c>
      <c r="J4" s="15" t="s">
        <v>11</v>
      </c>
      <c r="K4" s="15" t="s">
        <v>12</v>
      </c>
      <c r="L4" s="35" t="s">
        <v>8</v>
      </c>
      <c r="M4" s="15" t="s">
        <v>13</v>
      </c>
      <c r="N4" s="15" t="s">
        <v>14</v>
      </c>
      <c r="O4" s="15" t="s">
        <v>15</v>
      </c>
      <c r="P4" s="15" t="s">
        <v>16</v>
      </c>
      <c r="Q4" s="16"/>
      <c r="AC4" s="17"/>
    </row>
    <row r="5" spans="1:34" ht="34.5" customHeight="1" x14ac:dyDescent="0.25">
      <c r="G5" s="32"/>
      <c r="L5" s="32"/>
      <c r="M5" s="5"/>
      <c r="N5" s="5"/>
      <c r="O5" s="5"/>
      <c r="P5" s="5"/>
      <c r="Q5" s="5"/>
      <c r="T5" s="15"/>
      <c r="AC5" s="17"/>
    </row>
    <row r="6" spans="1:34" ht="30" customHeight="1" x14ac:dyDescent="0.25">
      <c r="A6" s="6" t="s">
        <v>6</v>
      </c>
      <c r="B6" s="18">
        <v>650</v>
      </c>
      <c r="C6" s="18">
        <v>650</v>
      </c>
      <c r="D6" s="18">
        <v>650</v>
      </c>
      <c r="E6" s="18">
        <v>650</v>
      </c>
      <c r="F6" s="18">
        <v>0</v>
      </c>
      <c r="G6" s="33">
        <v>437</v>
      </c>
      <c r="H6" s="18">
        <f>+B6*4</f>
        <v>2600</v>
      </c>
      <c r="I6" s="18">
        <f>+C6*4</f>
        <v>2600</v>
      </c>
      <c r="J6" s="18">
        <f>+D6*4</f>
        <v>2600</v>
      </c>
      <c r="K6" s="18">
        <f>+E6*4</f>
        <v>2600</v>
      </c>
      <c r="L6" s="36">
        <f t="shared" ref="L6:L12" si="0">+B6*4+G6</f>
        <v>3037</v>
      </c>
      <c r="M6" s="7">
        <f t="shared" ref="M6:M12" si="1">+C6*4+G6</f>
        <v>3037</v>
      </c>
      <c r="N6" s="7">
        <f>+D6*4+G6</f>
        <v>3037</v>
      </c>
      <c r="O6" s="7">
        <f>+E6*4+G6</f>
        <v>3037</v>
      </c>
      <c r="P6" s="7">
        <f>+F6*4+G6</f>
        <v>437</v>
      </c>
      <c r="Q6" s="16"/>
      <c r="R6" s="31"/>
      <c r="S6" s="20"/>
      <c r="T6" s="18"/>
      <c r="AC6" s="19"/>
      <c r="AD6" s="5"/>
      <c r="AE6" s="5"/>
      <c r="AF6" s="5"/>
      <c r="AG6" s="5"/>
      <c r="AH6" s="5"/>
    </row>
    <row r="7" spans="1:34" ht="30" customHeight="1" x14ac:dyDescent="0.25">
      <c r="A7" s="6">
        <v>1</v>
      </c>
      <c r="B7" s="18">
        <v>770</v>
      </c>
      <c r="C7" s="18">
        <v>655</v>
      </c>
      <c r="D7" s="18">
        <v>595</v>
      </c>
      <c r="E7" s="18">
        <v>595</v>
      </c>
      <c r="F7" s="18">
        <v>0</v>
      </c>
      <c r="G7" s="33">
        <v>422</v>
      </c>
      <c r="H7" s="18">
        <f t="shared" ref="H7:I12" si="2">+B7*4</f>
        <v>3080</v>
      </c>
      <c r="I7" s="18">
        <f t="shared" si="2"/>
        <v>2620</v>
      </c>
      <c r="J7" s="18">
        <f t="shared" ref="J7:J12" si="3">+D7*4</f>
        <v>2380</v>
      </c>
      <c r="K7" s="18">
        <f t="shared" ref="K7:K12" si="4">+E7*4</f>
        <v>2380</v>
      </c>
      <c r="L7" s="36">
        <f t="shared" si="0"/>
        <v>3502</v>
      </c>
      <c r="M7" s="7">
        <f t="shared" si="1"/>
        <v>3042</v>
      </c>
      <c r="N7" s="7">
        <f t="shared" ref="N7:N12" si="5">+D7*4+G7</f>
        <v>2802</v>
      </c>
      <c r="O7" s="7">
        <f t="shared" ref="O7:O12" si="6">+E7*4+G7</f>
        <v>2802</v>
      </c>
      <c r="P7" s="7">
        <f t="shared" ref="P7:P12" si="7">+F7*4+G7</f>
        <v>422</v>
      </c>
      <c r="Q7" s="5"/>
      <c r="R7" s="31"/>
      <c r="S7" s="20"/>
      <c r="T7" s="18"/>
      <c r="AC7" s="19"/>
      <c r="AD7" s="5"/>
      <c r="AE7" s="5"/>
      <c r="AF7" s="5"/>
      <c r="AG7" s="5"/>
      <c r="AH7" s="5"/>
    </row>
    <row r="8" spans="1:34" ht="30" customHeight="1" x14ac:dyDescent="0.25">
      <c r="A8" s="6">
        <v>2</v>
      </c>
      <c r="B8" s="18">
        <v>770</v>
      </c>
      <c r="C8" s="18">
        <v>655</v>
      </c>
      <c r="D8" s="18">
        <v>595</v>
      </c>
      <c r="E8" s="18">
        <v>595</v>
      </c>
      <c r="F8" s="18">
        <v>0</v>
      </c>
      <c r="G8" s="33">
        <v>422</v>
      </c>
      <c r="H8" s="18">
        <f t="shared" si="2"/>
        <v>3080</v>
      </c>
      <c r="I8" s="18">
        <f t="shared" si="2"/>
        <v>2620</v>
      </c>
      <c r="J8" s="18">
        <f t="shared" si="3"/>
        <v>2380</v>
      </c>
      <c r="K8" s="18">
        <f t="shared" si="4"/>
        <v>2380</v>
      </c>
      <c r="L8" s="36">
        <f t="shared" si="0"/>
        <v>3502</v>
      </c>
      <c r="M8" s="7">
        <f t="shared" si="1"/>
        <v>3042</v>
      </c>
      <c r="N8" s="7">
        <f t="shared" si="5"/>
        <v>2802</v>
      </c>
      <c r="O8" s="7">
        <f t="shared" si="6"/>
        <v>2802</v>
      </c>
      <c r="P8" s="7">
        <f t="shared" si="7"/>
        <v>422</v>
      </c>
      <c r="Q8" s="5"/>
      <c r="R8" s="56"/>
      <c r="S8" s="20"/>
      <c r="T8" s="18"/>
      <c r="AC8" s="19"/>
      <c r="AD8" s="5"/>
      <c r="AE8" s="5"/>
      <c r="AF8" s="5"/>
      <c r="AG8" s="5"/>
      <c r="AH8" s="5"/>
    </row>
    <row r="9" spans="1:34" ht="30" customHeight="1" x14ac:dyDescent="0.25">
      <c r="A9" s="6">
        <v>3</v>
      </c>
      <c r="B9" s="18">
        <v>770</v>
      </c>
      <c r="C9" s="18">
        <v>655</v>
      </c>
      <c r="D9" s="18">
        <v>595</v>
      </c>
      <c r="E9" s="18">
        <v>595</v>
      </c>
      <c r="F9" s="18">
        <v>0</v>
      </c>
      <c r="G9" s="33">
        <v>415</v>
      </c>
      <c r="H9" s="18">
        <f t="shared" si="2"/>
        <v>3080</v>
      </c>
      <c r="I9" s="18">
        <f t="shared" si="2"/>
        <v>2620</v>
      </c>
      <c r="J9" s="18">
        <f t="shared" si="3"/>
        <v>2380</v>
      </c>
      <c r="K9" s="18">
        <f t="shared" si="4"/>
        <v>2380</v>
      </c>
      <c r="L9" s="36">
        <f t="shared" si="0"/>
        <v>3495</v>
      </c>
      <c r="M9" s="7">
        <f t="shared" si="1"/>
        <v>3035</v>
      </c>
      <c r="N9" s="7">
        <f t="shared" si="5"/>
        <v>2795</v>
      </c>
      <c r="O9" s="7">
        <f t="shared" si="6"/>
        <v>2795</v>
      </c>
      <c r="P9" s="7">
        <f t="shared" si="7"/>
        <v>415</v>
      </c>
      <c r="Q9" s="5"/>
      <c r="R9" s="56"/>
      <c r="S9" s="7"/>
      <c r="AC9" s="19"/>
      <c r="AD9" s="5"/>
      <c r="AE9" s="5"/>
      <c r="AF9" s="5"/>
      <c r="AG9" s="5"/>
      <c r="AH9" s="5"/>
    </row>
    <row r="10" spans="1:34" ht="30" customHeight="1" x14ac:dyDescent="0.25">
      <c r="A10" s="6">
        <v>4</v>
      </c>
      <c r="B10" s="18">
        <v>770</v>
      </c>
      <c r="C10" s="18">
        <v>655</v>
      </c>
      <c r="D10" s="18">
        <v>595</v>
      </c>
      <c r="E10" s="18">
        <v>595</v>
      </c>
      <c r="F10" s="18">
        <v>0</v>
      </c>
      <c r="G10" s="33">
        <v>450</v>
      </c>
      <c r="H10" s="18">
        <f t="shared" si="2"/>
        <v>3080</v>
      </c>
      <c r="I10" s="18">
        <f t="shared" si="2"/>
        <v>2620</v>
      </c>
      <c r="J10" s="18">
        <f t="shared" si="3"/>
        <v>2380</v>
      </c>
      <c r="K10" s="18">
        <f t="shared" si="4"/>
        <v>2380</v>
      </c>
      <c r="L10" s="36">
        <f t="shared" si="0"/>
        <v>3530</v>
      </c>
      <c r="M10" s="7">
        <f t="shared" si="1"/>
        <v>3070</v>
      </c>
      <c r="N10" s="7">
        <f t="shared" si="5"/>
        <v>2830</v>
      </c>
      <c r="O10" s="7">
        <f t="shared" si="6"/>
        <v>2830</v>
      </c>
      <c r="P10" s="7">
        <f t="shared" si="7"/>
        <v>450</v>
      </c>
      <c r="Q10" s="7"/>
      <c r="R10" s="22"/>
      <c r="S10" s="7"/>
      <c r="AC10" s="19"/>
      <c r="AD10" s="5"/>
      <c r="AE10" s="5"/>
      <c r="AF10" s="5"/>
      <c r="AG10" s="5"/>
      <c r="AH10" s="5"/>
    </row>
    <row r="11" spans="1:34" ht="30" customHeight="1" x14ac:dyDescent="0.25">
      <c r="A11" s="6">
        <v>5</v>
      </c>
      <c r="B11" s="18">
        <v>770</v>
      </c>
      <c r="C11" s="18">
        <v>655</v>
      </c>
      <c r="D11" s="18">
        <v>595</v>
      </c>
      <c r="E11" s="18">
        <v>595</v>
      </c>
      <c r="F11" s="18">
        <v>0</v>
      </c>
      <c r="G11" s="33">
        <v>745</v>
      </c>
      <c r="H11" s="18">
        <f t="shared" si="2"/>
        <v>3080</v>
      </c>
      <c r="I11" s="18">
        <f t="shared" si="2"/>
        <v>2620</v>
      </c>
      <c r="J11" s="18">
        <f t="shared" si="3"/>
        <v>2380</v>
      </c>
      <c r="K11" s="18">
        <f t="shared" si="4"/>
        <v>2380</v>
      </c>
      <c r="L11" s="36">
        <f t="shared" si="0"/>
        <v>3825</v>
      </c>
      <c r="M11" s="7">
        <f t="shared" si="1"/>
        <v>3365</v>
      </c>
      <c r="N11" s="7">
        <f t="shared" si="5"/>
        <v>3125</v>
      </c>
      <c r="O11" s="7">
        <f t="shared" si="6"/>
        <v>3125</v>
      </c>
      <c r="P11" s="7">
        <f t="shared" si="7"/>
        <v>745</v>
      </c>
      <c r="Q11" s="5"/>
      <c r="R11" s="22"/>
      <c r="S11" s="7"/>
      <c r="AC11" s="19"/>
      <c r="AD11" s="5"/>
      <c r="AE11" s="5"/>
      <c r="AF11" s="5"/>
      <c r="AG11" s="5"/>
      <c r="AH11" s="5"/>
    </row>
    <row r="12" spans="1:34" ht="30" customHeight="1" x14ac:dyDescent="0.25">
      <c r="A12" s="6">
        <v>6</v>
      </c>
      <c r="B12" s="18">
        <v>770</v>
      </c>
      <c r="C12" s="18">
        <v>655</v>
      </c>
      <c r="D12" s="18">
        <v>595</v>
      </c>
      <c r="E12" s="18">
        <v>595</v>
      </c>
      <c r="F12" s="18">
        <v>0</v>
      </c>
      <c r="G12" s="33">
        <v>760</v>
      </c>
      <c r="H12" s="18">
        <f t="shared" si="2"/>
        <v>3080</v>
      </c>
      <c r="I12" s="18">
        <f t="shared" si="2"/>
        <v>2620</v>
      </c>
      <c r="J12" s="18">
        <f t="shared" si="3"/>
        <v>2380</v>
      </c>
      <c r="K12" s="18">
        <f t="shared" si="4"/>
        <v>2380</v>
      </c>
      <c r="L12" s="36">
        <f t="shared" si="0"/>
        <v>3840</v>
      </c>
      <c r="M12" s="7">
        <f t="shared" si="1"/>
        <v>3380</v>
      </c>
      <c r="N12" s="7">
        <f t="shared" si="5"/>
        <v>3140</v>
      </c>
      <c r="O12" s="7">
        <f t="shared" si="6"/>
        <v>3140</v>
      </c>
      <c r="P12" s="7">
        <f t="shared" si="7"/>
        <v>760</v>
      </c>
      <c r="Q12" s="5"/>
      <c r="R12" s="22"/>
      <c r="S12" s="7"/>
      <c r="T12" s="20"/>
      <c r="V12" s="20"/>
      <c r="AC12" s="19"/>
      <c r="AD12" s="5"/>
      <c r="AE12" s="5"/>
      <c r="AF12" s="5"/>
      <c r="AG12" s="5"/>
      <c r="AH12" s="5"/>
    </row>
    <row r="13" spans="1:34" ht="30" customHeight="1" x14ac:dyDescent="0.25">
      <c r="C13" s="18"/>
      <c r="D13" s="18"/>
      <c r="E13" s="18"/>
      <c r="F13" s="18"/>
      <c r="G13" s="33"/>
      <c r="H13" s="28"/>
      <c r="I13" s="18"/>
      <c r="J13" s="18"/>
      <c r="K13" s="18"/>
      <c r="L13" s="32"/>
      <c r="M13" s="5"/>
      <c r="N13" s="21"/>
      <c r="O13" s="21"/>
      <c r="P13" s="21"/>
      <c r="Q13" s="5"/>
      <c r="R13" s="22"/>
      <c r="S13" s="7"/>
      <c r="AC13" s="19"/>
      <c r="AD13" s="5"/>
      <c r="AE13" s="5"/>
      <c r="AF13" s="5"/>
      <c r="AG13" s="5"/>
      <c r="AH13" s="5"/>
    </row>
    <row r="14" spans="1:34" ht="30" customHeight="1" x14ac:dyDescent="0.25">
      <c r="A14" s="58" t="s">
        <v>7</v>
      </c>
      <c r="B14" s="58"/>
      <c r="C14" s="3"/>
      <c r="D14" s="3"/>
      <c r="E14" s="3"/>
      <c r="F14" s="3"/>
      <c r="G14" s="34"/>
      <c r="H14" s="29"/>
      <c r="I14" s="29"/>
      <c r="J14" s="30"/>
      <c r="K14" s="30"/>
      <c r="L14" s="34"/>
      <c r="M14" s="5"/>
      <c r="N14" s="7"/>
      <c r="O14" s="7"/>
      <c r="P14" s="7"/>
      <c r="Q14" s="7"/>
      <c r="R14" s="22"/>
      <c r="S14" s="5"/>
      <c r="AC14" s="19"/>
      <c r="AD14" s="5"/>
      <c r="AE14" s="5"/>
      <c r="AF14" s="5"/>
      <c r="AG14" s="5"/>
      <c r="AH14" s="5"/>
    </row>
    <row r="15" spans="1:34" ht="99.75" customHeight="1" x14ac:dyDescent="0.25">
      <c r="A15" s="15" t="s">
        <v>18</v>
      </c>
      <c r="B15" s="15" t="s">
        <v>1</v>
      </c>
      <c r="C15" s="15" t="s">
        <v>2</v>
      </c>
      <c r="D15" s="15" t="s">
        <v>3</v>
      </c>
      <c r="E15" s="15" t="s">
        <v>4</v>
      </c>
      <c r="F15" s="15" t="s">
        <v>5</v>
      </c>
      <c r="G15" s="35" t="s">
        <v>19</v>
      </c>
      <c r="H15" s="15" t="s">
        <v>9</v>
      </c>
      <c r="I15" s="15" t="s">
        <v>10</v>
      </c>
      <c r="J15" s="15" t="s">
        <v>11</v>
      </c>
      <c r="K15" s="15" t="s">
        <v>12</v>
      </c>
      <c r="L15" s="35" t="s">
        <v>8</v>
      </c>
      <c r="M15" s="15" t="s">
        <v>68</v>
      </c>
      <c r="N15" s="15" t="s">
        <v>69</v>
      </c>
      <c r="O15" s="15" t="s">
        <v>70</v>
      </c>
      <c r="P15" s="15" t="s">
        <v>71</v>
      </c>
      <c r="Q15" s="16"/>
      <c r="AC15" s="17"/>
    </row>
    <row r="16" spans="1:34" ht="30" customHeight="1" x14ac:dyDescent="0.25">
      <c r="G16" s="32"/>
      <c r="L16" s="32"/>
      <c r="M16" s="5"/>
      <c r="N16" s="5"/>
      <c r="O16" s="5"/>
      <c r="P16" s="5"/>
      <c r="Q16" s="5"/>
      <c r="R16" s="19"/>
      <c r="T16" s="18"/>
      <c r="AC16" s="19"/>
      <c r="AD16" s="5"/>
      <c r="AE16" s="5"/>
      <c r="AF16" s="5"/>
      <c r="AG16" s="5"/>
      <c r="AH16" s="5"/>
    </row>
    <row r="17" spans="1:34" ht="30" customHeight="1" x14ac:dyDescent="0.25">
      <c r="A17" s="6">
        <v>7</v>
      </c>
      <c r="B17" s="18">
        <v>860</v>
      </c>
      <c r="C17" s="18">
        <v>745</v>
      </c>
      <c r="D17" s="18">
        <v>685</v>
      </c>
      <c r="E17" s="18">
        <v>685</v>
      </c>
      <c r="F17" s="18">
        <v>0</v>
      </c>
      <c r="G17" s="33">
        <v>845</v>
      </c>
      <c r="H17" s="18">
        <f t="shared" ref="H17:K18" si="8">+B17*4</f>
        <v>3440</v>
      </c>
      <c r="I17" s="18">
        <f t="shared" si="8"/>
        <v>2980</v>
      </c>
      <c r="J17" s="18">
        <f t="shared" si="8"/>
        <v>2740</v>
      </c>
      <c r="K17" s="18">
        <f t="shared" si="8"/>
        <v>2740</v>
      </c>
      <c r="L17" s="36">
        <f t="shared" ref="L17:L22" si="9">+B17*4+G17</f>
        <v>4285</v>
      </c>
      <c r="M17" s="7">
        <f t="shared" ref="M17:M22" si="10">+C17*4+G17</f>
        <v>3825</v>
      </c>
      <c r="N17" s="7">
        <f t="shared" ref="N17:N22" si="11">+D17*4+G17</f>
        <v>3585</v>
      </c>
      <c r="O17" s="7">
        <f t="shared" ref="O17:O22" si="12">+E17*4+G17</f>
        <v>3585</v>
      </c>
      <c r="P17" s="7">
        <f t="shared" ref="P17:P22" si="13">+F17*4+G17</f>
        <v>845</v>
      </c>
      <c r="Q17" s="7"/>
      <c r="R17" s="22"/>
      <c r="T17" s="18"/>
      <c r="AC17" s="19"/>
      <c r="AD17" s="5"/>
      <c r="AE17" s="5"/>
      <c r="AF17" s="5"/>
      <c r="AG17" s="5"/>
      <c r="AH17" s="5"/>
    </row>
    <row r="18" spans="1:34" ht="30" customHeight="1" x14ac:dyDescent="0.25">
      <c r="A18" s="6">
        <v>8</v>
      </c>
      <c r="B18" s="18">
        <v>860</v>
      </c>
      <c r="C18" s="18">
        <v>745</v>
      </c>
      <c r="D18" s="18">
        <v>685</v>
      </c>
      <c r="E18" s="18">
        <v>685</v>
      </c>
      <c r="F18" s="18">
        <v>0</v>
      </c>
      <c r="G18" s="33">
        <v>610</v>
      </c>
      <c r="H18" s="18">
        <f t="shared" si="8"/>
        <v>3440</v>
      </c>
      <c r="I18" s="18">
        <f t="shared" si="8"/>
        <v>2980</v>
      </c>
      <c r="J18" s="18">
        <f t="shared" si="8"/>
        <v>2740</v>
      </c>
      <c r="K18" s="18">
        <f t="shared" si="8"/>
        <v>2740</v>
      </c>
      <c r="L18" s="36">
        <f t="shared" si="9"/>
        <v>4050</v>
      </c>
      <c r="M18" s="7">
        <f t="shared" si="10"/>
        <v>3590</v>
      </c>
      <c r="N18" s="7">
        <f t="shared" si="11"/>
        <v>3350</v>
      </c>
      <c r="O18" s="7">
        <f t="shared" si="12"/>
        <v>3350</v>
      </c>
      <c r="P18" s="7">
        <f t="shared" si="13"/>
        <v>610</v>
      </c>
      <c r="Q18" s="5"/>
      <c r="R18" s="55"/>
      <c r="S18" s="20"/>
      <c r="T18" s="23"/>
      <c r="U18" s="23"/>
      <c r="V18" s="23"/>
      <c r="W18" s="23"/>
      <c r="X18" s="23"/>
      <c r="Y18" s="23"/>
      <c r="Z18" s="23"/>
      <c r="AA18" s="19"/>
      <c r="AB18" s="19"/>
      <c r="AC18" s="19"/>
      <c r="AD18" s="5"/>
      <c r="AE18" s="5"/>
      <c r="AF18" s="5"/>
      <c r="AG18" s="5"/>
      <c r="AH18" s="5"/>
    </row>
    <row r="19" spans="1:34" ht="30" customHeight="1" x14ac:dyDescent="0.25">
      <c r="A19" s="6">
        <v>9</v>
      </c>
      <c r="B19" s="18">
        <v>860</v>
      </c>
      <c r="C19" s="18">
        <v>745</v>
      </c>
      <c r="D19" s="18">
        <v>685</v>
      </c>
      <c r="E19" s="18">
        <v>685</v>
      </c>
      <c r="F19" s="18">
        <v>0</v>
      </c>
      <c r="G19" s="33">
        <v>470</v>
      </c>
      <c r="H19" s="18">
        <f>+B19*4</f>
        <v>3440</v>
      </c>
      <c r="I19" s="18">
        <v>2980</v>
      </c>
      <c r="J19" s="18">
        <f t="shared" ref="J19:K22" si="14">+D19*4</f>
        <v>2740</v>
      </c>
      <c r="K19" s="18">
        <f t="shared" si="14"/>
        <v>2740</v>
      </c>
      <c r="L19" s="36">
        <f t="shared" si="9"/>
        <v>3910</v>
      </c>
      <c r="M19" s="7">
        <f t="shared" si="10"/>
        <v>3450</v>
      </c>
      <c r="N19" s="7">
        <f t="shared" si="11"/>
        <v>3210</v>
      </c>
      <c r="O19" s="7">
        <f t="shared" si="12"/>
        <v>3210</v>
      </c>
      <c r="P19" s="7">
        <f t="shared" si="13"/>
        <v>470</v>
      </c>
      <c r="Q19" s="7"/>
      <c r="R19" s="22"/>
      <c r="S19" s="20"/>
      <c r="T19" s="23"/>
      <c r="U19" s="23"/>
      <c r="V19" s="23"/>
      <c r="W19" s="8"/>
      <c r="X19" s="23"/>
      <c r="Y19" s="23"/>
      <c r="Z19" s="19"/>
      <c r="AA19" s="19"/>
      <c r="AB19" s="19"/>
      <c r="AC19" s="19"/>
      <c r="AD19" s="5"/>
      <c r="AE19" s="5"/>
      <c r="AF19" s="5"/>
      <c r="AG19" s="5"/>
      <c r="AH19" s="5"/>
    </row>
    <row r="20" spans="1:34" ht="30" customHeight="1" x14ac:dyDescent="0.25">
      <c r="A20" s="6">
        <v>10</v>
      </c>
      <c r="B20" s="18">
        <v>860</v>
      </c>
      <c r="C20" s="18">
        <v>745</v>
      </c>
      <c r="D20" s="18">
        <v>685</v>
      </c>
      <c r="E20" s="18">
        <v>685</v>
      </c>
      <c r="F20" s="18">
        <v>0</v>
      </c>
      <c r="G20" s="33">
        <v>890</v>
      </c>
      <c r="H20" s="18">
        <f>+B20*4</f>
        <v>3440</v>
      </c>
      <c r="I20" s="18">
        <f>+C20*4</f>
        <v>2980</v>
      </c>
      <c r="J20" s="18">
        <f t="shared" si="14"/>
        <v>2740</v>
      </c>
      <c r="K20" s="18">
        <f t="shared" si="14"/>
        <v>2740</v>
      </c>
      <c r="L20" s="36">
        <f t="shared" si="9"/>
        <v>4330</v>
      </c>
      <c r="M20" s="7">
        <f t="shared" si="10"/>
        <v>3870</v>
      </c>
      <c r="N20" s="7">
        <f t="shared" si="11"/>
        <v>3630</v>
      </c>
      <c r="O20" s="7">
        <f t="shared" si="12"/>
        <v>3630</v>
      </c>
      <c r="P20" s="7">
        <f t="shared" si="13"/>
        <v>890</v>
      </c>
      <c r="Q20" s="5"/>
      <c r="R20" s="23"/>
      <c r="S20" s="20"/>
      <c r="T20" s="23"/>
      <c r="U20" s="23"/>
      <c r="V20" s="23"/>
      <c r="W20" s="23"/>
      <c r="X20" s="23"/>
      <c r="Y20" s="23"/>
      <c r="Z20" s="19"/>
      <c r="AA20" s="19"/>
      <c r="AB20" s="19"/>
      <c r="AC20" s="19"/>
      <c r="AD20" s="5"/>
      <c r="AE20" s="5"/>
      <c r="AF20" s="5"/>
      <c r="AG20" s="5"/>
      <c r="AH20" s="5"/>
    </row>
    <row r="21" spans="1:34" ht="30" customHeight="1" x14ac:dyDescent="0.25">
      <c r="A21" s="6">
        <v>11</v>
      </c>
      <c r="B21" s="18">
        <v>860</v>
      </c>
      <c r="C21" s="18">
        <v>745</v>
      </c>
      <c r="D21" s="18">
        <v>685</v>
      </c>
      <c r="E21" s="18">
        <v>685</v>
      </c>
      <c r="F21" s="18">
        <v>0</v>
      </c>
      <c r="G21" s="33">
        <v>145</v>
      </c>
      <c r="H21" s="18">
        <f>+B21*4</f>
        <v>3440</v>
      </c>
      <c r="I21" s="18">
        <f>+C21*4</f>
        <v>2980</v>
      </c>
      <c r="J21" s="18">
        <f t="shared" si="14"/>
        <v>2740</v>
      </c>
      <c r="K21" s="18">
        <f t="shared" si="14"/>
        <v>2740</v>
      </c>
      <c r="L21" s="36">
        <f t="shared" si="9"/>
        <v>3585</v>
      </c>
      <c r="M21" s="7">
        <f t="shared" si="10"/>
        <v>3125</v>
      </c>
      <c r="N21" s="7">
        <f t="shared" si="11"/>
        <v>2885</v>
      </c>
      <c r="O21" s="7">
        <f t="shared" si="12"/>
        <v>2885</v>
      </c>
      <c r="P21" s="7">
        <f t="shared" si="13"/>
        <v>145</v>
      </c>
      <c r="Q21" s="5"/>
      <c r="R21" s="22"/>
      <c r="S21" s="23"/>
      <c r="T21" s="23"/>
      <c r="U21" s="23"/>
      <c r="V21" s="23"/>
      <c r="W21" s="23"/>
      <c r="X21" s="23"/>
      <c r="Y21" s="19"/>
      <c r="Z21" s="19"/>
      <c r="AA21" s="19"/>
      <c r="AB21" s="19"/>
      <c r="AC21" s="19"/>
      <c r="AD21" s="5"/>
      <c r="AE21" s="5"/>
      <c r="AF21" s="5"/>
      <c r="AG21" s="5"/>
      <c r="AH21" s="5"/>
    </row>
    <row r="22" spans="1:34" ht="30" customHeight="1" x14ac:dyDescent="0.25">
      <c r="A22" s="6">
        <v>12</v>
      </c>
      <c r="B22" s="18">
        <v>860</v>
      </c>
      <c r="C22" s="18">
        <v>745</v>
      </c>
      <c r="D22" s="18">
        <v>685</v>
      </c>
      <c r="E22" s="18">
        <v>685</v>
      </c>
      <c r="F22" s="18">
        <v>0</v>
      </c>
      <c r="G22" s="33">
        <v>145</v>
      </c>
      <c r="H22" s="18">
        <f>+B22*4</f>
        <v>3440</v>
      </c>
      <c r="I22" s="18">
        <f>+C22*4</f>
        <v>2980</v>
      </c>
      <c r="J22" s="18">
        <f t="shared" si="14"/>
        <v>2740</v>
      </c>
      <c r="K22" s="18">
        <f t="shared" si="14"/>
        <v>2740</v>
      </c>
      <c r="L22" s="36">
        <f t="shared" si="9"/>
        <v>3585</v>
      </c>
      <c r="M22" s="7">
        <f t="shared" si="10"/>
        <v>3125</v>
      </c>
      <c r="N22" s="7">
        <f t="shared" si="11"/>
        <v>2885</v>
      </c>
      <c r="O22" s="7">
        <f t="shared" si="12"/>
        <v>2885</v>
      </c>
      <c r="P22" s="7">
        <f t="shared" si="13"/>
        <v>145</v>
      </c>
      <c r="Q22" s="5"/>
      <c r="R22" s="22"/>
      <c r="S22" s="23"/>
      <c r="T22" s="23"/>
      <c r="U22" s="23"/>
      <c r="V22" s="23"/>
      <c r="W22" s="8"/>
      <c r="X22" s="23"/>
      <c r="Y22" s="19"/>
      <c r="Z22" s="19"/>
      <c r="AA22" s="19"/>
      <c r="AB22" s="19"/>
      <c r="AC22" s="19"/>
      <c r="AD22" s="5"/>
      <c r="AE22" s="5"/>
      <c r="AF22" s="5"/>
      <c r="AG22" s="5"/>
      <c r="AH22" s="5"/>
    </row>
    <row r="23" spans="1:34" ht="30" customHeight="1" x14ac:dyDescent="0.25">
      <c r="B23" s="18"/>
      <c r="C23" s="18"/>
      <c r="D23" s="18"/>
      <c r="E23" s="18"/>
      <c r="F23" s="18"/>
      <c r="G23" s="26"/>
      <c r="H23" s="18"/>
      <c r="I23" s="18"/>
      <c r="J23" s="18"/>
      <c r="K23" s="18"/>
      <c r="L23" s="9"/>
      <c r="M23" s="7"/>
      <c r="N23" s="7"/>
      <c r="O23" s="7"/>
      <c r="P23" s="7"/>
      <c r="Q23" s="7"/>
      <c r="R23" s="22"/>
      <c r="S23" s="19"/>
      <c r="T23" s="23"/>
      <c r="U23" s="19"/>
      <c r="V23" s="19"/>
      <c r="W23" s="19"/>
      <c r="X23" s="19"/>
      <c r="Y23" s="19"/>
      <c r="Z23" s="19"/>
      <c r="AA23" s="19"/>
      <c r="AB23" s="19"/>
      <c r="AC23" s="19"/>
      <c r="AD23" s="5"/>
      <c r="AE23" s="5"/>
      <c r="AF23" s="5"/>
      <c r="AG23" s="5"/>
      <c r="AH23" s="5"/>
    </row>
    <row r="24" spans="1:34" ht="20.100000000000001" customHeight="1" x14ac:dyDescent="0.25">
      <c r="A24" s="5"/>
      <c r="B24" s="5"/>
      <c r="C24" s="24"/>
      <c r="D24" s="24"/>
      <c r="E24" s="24"/>
      <c r="F24" s="24"/>
      <c r="G24" s="27"/>
      <c r="H24" s="24"/>
      <c r="I24" s="24"/>
      <c r="J24" s="24"/>
      <c r="K24" s="24"/>
      <c r="L24" s="10"/>
      <c r="M24" s="5"/>
      <c r="N24" s="21"/>
      <c r="O24" s="21"/>
      <c r="P24" s="21"/>
      <c r="Q24" s="7"/>
      <c r="R24" s="22"/>
      <c r="S24" s="19"/>
      <c r="T24" s="11"/>
      <c r="U24" s="11"/>
      <c r="V24" s="11"/>
      <c r="W24" s="12"/>
      <c r="X24" s="19"/>
      <c r="Y24" s="19"/>
      <c r="Z24" s="19"/>
      <c r="AA24" s="19"/>
      <c r="AB24" s="19"/>
      <c r="AC24" s="19"/>
      <c r="AD24" s="5"/>
      <c r="AE24" s="5"/>
      <c r="AF24" s="5"/>
      <c r="AG24" s="5"/>
      <c r="AH24" s="5"/>
    </row>
    <row r="25" spans="1:34" ht="20.100000000000001" customHeight="1" x14ac:dyDescent="0.25">
      <c r="A25" s="5"/>
      <c r="B25" s="5"/>
      <c r="C25" s="24"/>
      <c r="D25" s="24"/>
      <c r="E25" s="24"/>
      <c r="F25" s="24"/>
      <c r="G25" s="27"/>
      <c r="H25" s="24"/>
      <c r="I25" s="24"/>
      <c r="J25" s="24"/>
      <c r="K25" s="24"/>
      <c r="L25" s="10"/>
      <c r="M25" s="5"/>
      <c r="N25" s="21"/>
      <c r="O25" s="21"/>
      <c r="P25" s="21"/>
      <c r="Q25" s="7"/>
      <c r="R25" s="22"/>
      <c r="S25" s="19"/>
      <c r="T25" s="11"/>
      <c r="U25" s="11"/>
      <c r="V25" s="11"/>
      <c r="W25" s="12"/>
      <c r="X25" s="19"/>
      <c r="Y25" s="19"/>
      <c r="Z25" s="19"/>
      <c r="AA25" s="19"/>
      <c r="AB25" s="19"/>
      <c r="AC25" s="19"/>
      <c r="AD25" s="5"/>
      <c r="AE25" s="5"/>
      <c r="AF25" s="5"/>
      <c r="AG25" s="5"/>
      <c r="AH25" s="5"/>
    </row>
    <row r="26" spans="1:34" ht="20.100000000000001" customHeight="1" x14ac:dyDescent="0.25">
      <c r="A26" s="5"/>
      <c r="B26" s="5"/>
      <c r="C26" s="24"/>
      <c r="D26" s="24"/>
      <c r="E26" s="24"/>
      <c r="F26" s="24"/>
      <c r="G26" s="27"/>
      <c r="H26" s="24"/>
      <c r="I26" s="24"/>
      <c r="J26" s="24"/>
      <c r="K26" s="24"/>
      <c r="L26" s="10"/>
      <c r="M26" s="5"/>
      <c r="N26" s="21"/>
      <c r="O26" s="21"/>
      <c r="P26" s="21"/>
      <c r="Q26" s="7"/>
      <c r="R26" s="22"/>
      <c r="S26" s="19"/>
      <c r="T26" s="11"/>
      <c r="U26" s="11"/>
      <c r="V26" s="11"/>
      <c r="W26" s="12"/>
      <c r="X26" s="19"/>
      <c r="Y26" s="19"/>
      <c r="Z26" s="19"/>
      <c r="AA26" s="19"/>
      <c r="AB26" s="19"/>
      <c r="AC26" s="19"/>
      <c r="AD26" s="5"/>
      <c r="AE26" s="5"/>
      <c r="AF26" s="5"/>
      <c r="AG26" s="5"/>
      <c r="AH26" s="5"/>
    </row>
    <row r="27" spans="1:34" ht="19.5" customHeight="1" x14ac:dyDescent="0.25">
      <c r="A27" s="5"/>
      <c r="B27" s="5"/>
      <c r="C27" s="24"/>
      <c r="D27" s="24"/>
      <c r="E27" s="24"/>
      <c r="F27" s="24"/>
      <c r="G27" s="27"/>
      <c r="H27" s="24"/>
      <c r="I27" s="24"/>
      <c r="J27" s="24"/>
      <c r="K27" s="24"/>
      <c r="L27" s="10"/>
      <c r="M27" s="5"/>
      <c r="N27" s="21"/>
      <c r="O27" s="21"/>
      <c r="P27" s="21"/>
      <c r="Q27" s="7"/>
      <c r="R27" s="22"/>
      <c r="S27" s="19"/>
      <c r="T27" s="11"/>
      <c r="U27" s="11"/>
      <c r="V27" s="11"/>
      <c r="W27" s="12"/>
      <c r="X27" s="19"/>
      <c r="Y27" s="19"/>
      <c r="Z27" s="19"/>
      <c r="AA27" s="19"/>
      <c r="AB27" s="19"/>
      <c r="AC27" s="19"/>
      <c r="AD27" s="5"/>
      <c r="AE27" s="5"/>
      <c r="AF27" s="5"/>
      <c r="AG27" s="5"/>
      <c r="AH27" s="5"/>
    </row>
    <row r="28" spans="1:34" ht="99.95" customHeight="1" x14ac:dyDescent="0.25">
      <c r="A28" s="37" t="s">
        <v>21</v>
      </c>
      <c r="B28" s="38"/>
      <c r="C28" s="38"/>
      <c r="D28" s="38"/>
      <c r="E28" s="38"/>
      <c r="F28" s="38"/>
      <c r="G28" s="38"/>
      <c r="H28" s="38"/>
      <c r="I28" s="38"/>
      <c r="O28" s="25"/>
      <c r="P28" s="25"/>
    </row>
    <row r="29" spans="1:34" ht="99.95" customHeight="1" x14ac:dyDescent="0.25">
      <c r="A29" s="39" t="s">
        <v>22</v>
      </c>
      <c r="B29" s="39" t="s">
        <v>23</v>
      </c>
      <c r="C29" s="39" t="s">
        <v>20</v>
      </c>
      <c r="D29" s="39">
        <v>1</v>
      </c>
      <c r="E29" s="39">
        <v>2</v>
      </c>
      <c r="F29" s="39">
        <v>3</v>
      </c>
      <c r="G29" s="39">
        <v>4</v>
      </c>
      <c r="H29" s="39">
        <v>5</v>
      </c>
      <c r="I29" s="39">
        <v>6</v>
      </c>
      <c r="O29" s="25"/>
      <c r="P29" s="25"/>
    </row>
    <row r="30" spans="1:34" ht="99.95" customHeight="1" x14ac:dyDescent="0.25">
      <c r="A30" s="40"/>
      <c r="B30" s="41" t="s">
        <v>24</v>
      </c>
      <c r="C30" s="42"/>
      <c r="D30" s="42"/>
      <c r="E30" s="42"/>
      <c r="F30" s="42"/>
      <c r="G30" s="42"/>
      <c r="H30" s="42"/>
      <c r="I30" s="42"/>
      <c r="O30" s="25"/>
      <c r="P30" s="25"/>
    </row>
    <row r="31" spans="1:34" ht="99.95" customHeight="1" x14ac:dyDescent="0.25">
      <c r="A31" s="43" t="s">
        <v>25</v>
      </c>
      <c r="B31" s="43" t="s">
        <v>26</v>
      </c>
      <c r="C31" s="44">
        <v>0</v>
      </c>
      <c r="D31" s="44">
        <v>0</v>
      </c>
      <c r="E31" s="44">
        <v>0</v>
      </c>
      <c r="F31" s="45">
        <v>25</v>
      </c>
      <c r="G31" s="45">
        <v>25</v>
      </c>
      <c r="H31" s="45">
        <v>25</v>
      </c>
      <c r="I31" s="45">
        <v>25</v>
      </c>
      <c r="O31" s="25"/>
      <c r="P31" s="25"/>
    </row>
    <row r="32" spans="1:34" ht="99.95" customHeight="1" x14ac:dyDescent="0.25">
      <c r="A32" s="43" t="s">
        <v>27</v>
      </c>
      <c r="B32" s="43" t="s">
        <v>28</v>
      </c>
      <c r="C32" s="45">
        <v>35</v>
      </c>
      <c r="D32" s="45">
        <v>35</v>
      </c>
      <c r="E32" s="45">
        <v>35</v>
      </c>
      <c r="F32" s="45">
        <v>35</v>
      </c>
      <c r="G32" s="45">
        <v>35</v>
      </c>
      <c r="H32" s="45">
        <v>35</v>
      </c>
      <c r="I32" s="45">
        <v>35</v>
      </c>
      <c r="O32" s="25"/>
      <c r="P32" s="25"/>
    </row>
    <row r="33" spans="1:16" ht="99.95" customHeight="1" x14ac:dyDescent="0.25">
      <c r="A33" s="43"/>
      <c r="B33" s="43" t="s">
        <v>29</v>
      </c>
      <c r="C33" s="45">
        <v>25</v>
      </c>
      <c r="D33" s="45">
        <v>25</v>
      </c>
      <c r="E33" s="45">
        <v>25</v>
      </c>
      <c r="F33" s="45">
        <v>25</v>
      </c>
      <c r="G33" s="45">
        <v>25</v>
      </c>
      <c r="H33" s="45">
        <v>25</v>
      </c>
      <c r="I33" s="45">
        <v>25</v>
      </c>
      <c r="O33" s="25"/>
      <c r="P33" s="25"/>
    </row>
    <row r="34" spans="1:16" ht="99.95" customHeight="1" x14ac:dyDescent="0.25">
      <c r="A34" s="43" t="s">
        <v>30</v>
      </c>
      <c r="B34" s="43" t="s">
        <v>31</v>
      </c>
      <c r="C34" s="45">
        <v>110</v>
      </c>
      <c r="D34" s="45">
        <v>110</v>
      </c>
      <c r="E34" s="45">
        <v>110</v>
      </c>
      <c r="F34" s="45">
        <v>110</v>
      </c>
      <c r="G34" s="45">
        <v>110</v>
      </c>
      <c r="H34" s="45">
        <v>110</v>
      </c>
      <c r="I34" s="45">
        <v>110</v>
      </c>
    </row>
    <row r="35" spans="1:16" ht="99.95" customHeight="1" x14ac:dyDescent="0.25">
      <c r="A35" s="40"/>
      <c r="B35" s="41" t="s">
        <v>32</v>
      </c>
      <c r="C35" s="46">
        <v>170</v>
      </c>
      <c r="D35" s="46">
        <v>170</v>
      </c>
      <c r="E35" s="46">
        <v>170</v>
      </c>
      <c r="F35" s="46">
        <v>195</v>
      </c>
      <c r="G35" s="46">
        <v>195</v>
      </c>
      <c r="H35" s="46">
        <v>195</v>
      </c>
      <c r="I35" s="46">
        <v>195</v>
      </c>
    </row>
    <row r="36" spans="1:16" ht="99.95" customHeight="1" x14ac:dyDescent="0.25">
      <c r="A36" s="43" t="s">
        <v>33</v>
      </c>
      <c r="B36" s="43" t="s">
        <v>34</v>
      </c>
      <c r="C36" s="45">
        <v>235</v>
      </c>
      <c r="D36" s="45">
        <v>220</v>
      </c>
      <c r="E36" s="45">
        <v>220</v>
      </c>
      <c r="F36" s="45">
        <v>188</v>
      </c>
      <c r="G36" s="45">
        <v>188</v>
      </c>
      <c r="H36" s="45">
        <v>213</v>
      </c>
      <c r="I36" s="45">
        <v>213</v>
      </c>
    </row>
    <row r="37" spans="1:16" ht="99.95" customHeight="1" x14ac:dyDescent="0.25">
      <c r="A37" s="43" t="s">
        <v>35</v>
      </c>
      <c r="B37" s="43" t="s">
        <v>36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5">
        <v>270</v>
      </c>
      <c r="I37" s="45">
        <v>270</v>
      </c>
    </row>
    <row r="38" spans="1:16" ht="99.95" customHeight="1" x14ac:dyDescent="0.25">
      <c r="A38" s="43" t="s">
        <v>37</v>
      </c>
      <c r="B38" s="43" t="s">
        <v>38</v>
      </c>
      <c r="C38" s="44">
        <v>0</v>
      </c>
      <c r="D38" s="44">
        <v>0</v>
      </c>
      <c r="E38" s="44">
        <v>0</v>
      </c>
      <c r="F38" s="44">
        <v>0</v>
      </c>
      <c r="G38" s="45">
        <v>35</v>
      </c>
      <c r="H38" s="45">
        <v>35</v>
      </c>
      <c r="I38" s="45">
        <v>35</v>
      </c>
    </row>
    <row r="39" spans="1:16" ht="99.95" customHeight="1" x14ac:dyDescent="0.25">
      <c r="A39" s="43" t="s">
        <v>39</v>
      </c>
      <c r="B39" s="43" t="s">
        <v>40</v>
      </c>
      <c r="C39" s="45">
        <v>32</v>
      </c>
      <c r="D39" s="45">
        <v>32</v>
      </c>
      <c r="E39" s="45">
        <v>32</v>
      </c>
      <c r="F39" s="45">
        <v>32</v>
      </c>
      <c r="G39" s="45">
        <v>32</v>
      </c>
      <c r="H39" s="45">
        <v>32</v>
      </c>
      <c r="I39" s="45">
        <v>32</v>
      </c>
    </row>
    <row r="40" spans="1:16" ht="99.95" customHeight="1" x14ac:dyDescent="0.25">
      <c r="A40" s="43" t="s">
        <v>41</v>
      </c>
      <c r="B40" s="43" t="s">
        <v>42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5">
        <v>15</v>
      </c>
    </row>
    <row r="41" spans="1:16" ht="99.95" customHeight="1" x14ac:dyDescent="0.25">
      <c r="A41" s="47"/>
      <c r="B41" s="48" t="s">
        <v>43</v>
      </c>
      <c r="C41" s="49">
        <f>+C35+C36+C37+C38+C39+C40</f>
        <v>437</v>
      </c>
      <c r="D41" s="49">
        <f t="shared" ref="D41:I41" si="15">+D35+D36+D37+D38+D39+D40</f>
        <v>422</v>
      </c>
      <c r="E41" s="49">
        <f t="shared" si="15"/>
        <v>422</v>
      </c>
      <c r="F41" s="49">
        <f t="shared" si="15"/>
        <v>415</v>
      </c>
      <c r="G41" s="49">
        <f t="shared" si="15"/>
        <v>450</v>
      </c>
      <c r="H41" s="49">
        <f t="shared" si="15"/>
        <v>745</v>
      </c>
      <c r="I41" s="49">
        <f t="shared" si="15"/>
        <v>760</v>
      </c>
    </row>
    <row r="44" spans="1:16" ht="99.95" customHeight="1" x14ac:dyDescent="0.25">
      <c r="A44" s="37" t="s">
        <v>44</v>
      </c>
      <c r="B44" s="38"/>
      <c r="C44" s="38"/>
      <c r="D44" s="38"/>
      <c r="E44" s="38"/>
      <c r="F44" s="38"/>
      <c r="G44" s="38"/>
      <c r="H44" s="38"/>
    </row>
    <row r="45" spans="1:16" ht="99.95" customHeight="1" x14ac:dyDescent="0.25">
      <c r="A45" s="39" t="s">
        <v>22</v>
      </c>
      <c r="B45" s="39" t="s">
        <v>23</v>
      </c>
      <c r="C45" s="39">
        <v>7</v>
      </c>
      <c r="D45" s="39">
        <v>8</v>
      </c>
      <c r="E45" s="39">
        <v>9</v>
      </c>
      <c r="F45" s="39">
        <v>10</v>
      </c>
      <c r="G45" s="39">
        <v>11</v>
      </c>
      <c r="H45" s="39">
        <v>12</v>
      </c>
    </row>
    <row r="46" spans="1:16" ht="99.95" customHeight="1" x14ac:dyDescent="0.25">
      <c r="A46" s="40"/>
      <c r="B46" s="41" t="s">
        <v>45</v>
      </c>
      <c r="C46" s="40"/>
      <c r="D46" s="40"/>
      <c r="E46" s="40"/>
      <c r="F46" s="40"/>
      <c r="G46" s="40"/>
      <c r="H46" s="40"/>
    </row>
    <row r="47" spans="1:16" ht="99.95" customHeight="1" x14ac:dyDescent="0.25">
      <c r="A47" s="43" t="s">
        <v>25</v>
      </c>
      <c r="B47" s="43" t="s">
        <v>26</v>
      </c>
      <c r="C47" s="45">
        <v>25</v>
      </c>
      <c r="D47" s="45">
        <v>25</v>
      </c>
      <c r="E47" s="45">
        <v>25</v>
      </c>
      <c r="F47" s="45">
        <v>25</v>
      </c>
      <c r="G47" s="45">
        <v>25</v>
      </c>
      <c r="H47" s="45">
        <v>25</v>
      </c>
    </row>
    <row r="48" spans="1:16" ht="99.95" customHeight="1" x14ac:dyDescent="0.25">
      <c r="A48" s="43" t="s">
        <v>27</v>
      </c>
      <c r="B48" s="43" t="s">
        <v>28</v>
      </c>
      <c r="C48" s="45">
        <v>35</v>
      </c>
      <c r="D48" s="45">
        <v>35</v>
      </c>
      <c r="E48" s="45">
        <v>35</v>
      </c>
      <c r="F48" s="45">
        <v>35</v>
      </c>
      <c r="G48" s="45">
        <v>35</v>
      </c>
      <c r="H48" s="45">
        <v>35</v>
      </c>
    </row>
    <row r="49" spans="1:8" ht="99.95" customHeight="1" x14ac:dyDescent="0.25">
      <c r="A49" s="43" t="s">
        <v>30</v>
      </c>
      <c r="B49" s="43" t="s">
        <v>31</v>
      </c>
      <c r="C49" s="45">
        <v>90</v>
      </c>
      <c r="D49" s="44" t="s">
        <v>46</v>
      </c>
      <c r="E49" s="44" t="s">
        <v>46</v>
      </c>
      <c r="F49" s="44" t="s">
        <v>46</v>
      </c>
      <c r="G49" s="44" t="s">
        <v>46</v>
      </c>
      <c r="H49" s="44" t="s">
        <v>46</v>
      </c>
    </row>
    <row r="50" spans="1:8" ht="99.95" customHeight="1" x14ac:dyDescent="0.25">
      <c r="A50" s="43" t="s">
        <v>47</v>
      </c>
      <c r="B50" s="43" t="s">
        <v>48</v>
      </c>
      <c r="C50" s="45">
        <v>200</v>
      </c>
      <c r="D50" s="45">
        <v>200</v>
      </c>
      <c r="E50" s="45">
        <v>200</v>
      </c>
      <c r="F50" s="45">
        <v>200</v>
      </c>
      <c r="G50" s="45">
        <v>85</v>
      </c>
      <c r="H50" s="45">
        <v>85</v>
      </c>
    </row>
    <row r="51" spans="1:8" ht="99.95" customHeight="1" x14ac:dyDescent="0.25">
      <c r="A51" s="40"/>
      <c r="B51" s="41" t="s">
        <v>49</v>
      </c>
      <c r="C51" s="46">
        <v>350</v>
      </c>
      <c r="D51" s="46">
        <v>260</v>
      </c>
      <c r="E51" s="46">
        <v>260</v>
      </c>
      <c r="F51" s="46">
        <v>260</v>
      </c>
      <c r="G51" s="46">
        <f>+G47+G48+G50</f>
        <v>145</v>
      </c>
      <c r="H51" s="46">
        <f>+H47+H48+H50</f>
        <v>145</v>
      </c>
    </row>
    <row r="52" spans="1:8" ht="99.95" customHeight="1" x14ac:dyDescent="0.25">
      <c r="A52" s="50"/>
      <c r="B52" s="51" t="s">
        <v>50</v>
      </c>
      <c r="C52" s="52"/>
      <c r="D52" s="52"/>
      <c r="E52" s="52"/>
      <c r="F52" s="52"/>
      <c r="G52" s="52"/>
      <c r="H52" s="52"/>
    </row>
    <row r="53" spans="1:8" ht="99.95" customHeight="1" x14ac:dyDescent="0.25">
      <c r="A53" s="43" t="s">
        <v>51</v>
      </c>
      <c r="B53" s="43" t="s">
        <v>52</v>
      </c>
      <c r="C53" s="45">
        <v>20</v>
      </c>
      <c r="D53" s="45">
        <v>20</v>
      </c>
      <c r="E53" s="45">
        <v>20</v>
      </c>
      <c r="F53" s="45">
        <v>20</v>
      </c>
      <c r="G53" s="45">
        <v>20</v>
      </c>
      <c r="H53" s="45">
        <v>20</v>
      </c>
    </row>
    <row r="54" spans="1:8" ht="99.95" customHeight="1" x14ac:dyDescent="0.25">
      <c r="A54" s="43" t="s">
        <v>53</v>
      </c>
      <c r="B54" s="43" t="s">
        <v>54</v>
      </c>
      <c r="C54" s="45">
        <v>40</v>
      </c>
      <c r="D54" s="45">
        <v>40</v>
      </c>
      <c r="E54" s="44" t="s">
        <v>46</v>
      </c>
      <c r="F54" s="44" t="s">
        <v>46</v>
      </c>
      <c r="G54" s="44" t="s">
        <v>46</v>
      </c>
      <c r="H54" s="44" t="s">
        <v>46</v>
      </c>
    </row>
    <row r="55" spans="1:8" ht="99.95" customHeight="1" x14ac:dyDescent="0.25">
      <c r="A55" s="43" t="s">
        <v>55</v>
      </c>
      <c r="B55" s="43" t="s">
        <v>56</v>
      </c>
      <c r="C55" s="45">
        <v>10</v>
      </c>
      <c r="D55" s="44">
        <v>0</v>
      </c>
      <c r="E55" s="45">
        <v>20</v>
      </c>
      <c r="F55" s="44" t="s">
        <v>46</v>
      </c>
      <c r="G55" s="44" t="s">
        <v>46</v>
      </c>
      <c r="H55" s="44" t="s">
        <v>46</v>
      </c>
    </row>
    <row r="56" spans="1:8" ht="99.95" customHeight="1" x14ac:dyDescent="0.25">
      <c r="A56" s="50"/>
      <c r="B56" s="51" t="s">
        <v>57</v>
      </c>
      <c r="C56" s="53">
        <v>70</v>
      </c>
      <c r="D56" s="53">
        <v>60</v>
      </c>
      <c r="E56" s="53">
        <v>40</v>
      </c>
      <c r="F56" s="53">
        <v>20</v>
      </c>
      <c r="G56" s="53">
        <v>20</v>
      </c>
      <c r="H56" s="53">
        <v>20</v>
      </c>
    </row>
    <row r="57" spans="1:8" ht="99.95" customHeight="1" x14ac:dyDescent="0.25">
      <c r="A57" s="43" t="s">
        <v>58</v>
      </c>
      <c r="B57" s="43" t="s">
        <v>59</v>
      </c>
      <c r="C57" s="45">
        <v>120</v>
      </c>
      <c r="D57" s="45">
        <v>120</v>
      </c>
      <c r="E57" s="44" t="s">
        <v>46</v>
      </c>
      <c r="F57" s="44" t="s">
        <v>46</v>
      </c>
      <c r="G57" s="44" t="s">
        <v>46</v>
      </c>
      <c r="H57" s="44" t="s">
        <v>46</v>
      </c>
    </row>
    <row r="58" spans="1:8" ht="99.95" customHeight="1" x14ac:dyDescent="0.25">
      <c r="A58" s="43" t="s">
        <v>60</v>
      </c>
      <c r="B58" s="43" t="s">
        <v>61</v>
      </c>
      <c r="C58" s="45">
        <v>165</v>
      </c>
      <c r="D58" s="44" t="s">
        <v>46</v>
      </c>
      <c r="E58" s="44" t="s">
        <v>46</v>
      </c>
      <c r="F58" s="45">
        <v>470</v>
      </c>
      <c r="G58" s="44" t="s">
        <v>46</v>
      </c>
      <c r="H58" s="44" t="s">
        <v>46</v>
      </c>
    </row>
    <row r="59" spans="1:8" ht="99.95" customHeight="1" x14ac:dyDescent="0.25">
      <c r="A59" s="43" t="s">
        <v>37</v>
      </c>
      <c r="B59" s="43" t="s">
        <v>38</v>
      </c>
      <c r="C59" s="45">
        <v>35</v>
      </c>
      <c r="D59" s="45">
        <v>35</v>
      </c>
      <c r="E59" s="45">
        <v>35</v>
      </c>
      <c r="F59" s="45">
        <v>35</v>
      </c>
      <c r="G59" s="45">
        <v>35</v>
      </c>
      <c r="H59" s="45">
        <v>35</v>
      </c>
    </row>
    <row r="60" spans="1:8" ht="99.95" customHeight="1" x14ac:dyDescent="0.25">
      <c r="A60" s="43" t="s">
        <v>62</v>
      </c>
      <c r="B60" s="43" t="s">
        <v>63</v>
      </c>
      <c r="C60" s="45">
        <v>95</v>
      </c>
      <c r="D60" s="45">
        <v>95</v>
      </c>
      <c r="E60" s="45">
        <v>95</v>
      </c>
      <c r="F60" s="45">
        <v>95</v>
      </c>
      <c r="G60" s="44" t="s">
        <v>46</v>
      </c>
      <c r="H60" s="44" t="s">
        <v>46</v>
      </c>
    </row>
    <row r="61" spans="1:8" ht="99.95" customHeight="1" x14ac:dyDescent="0.25">
      <c r="A61" s="43"/>
      <c r="B61" s="43" t="s">
        <v>64</v>
      </c>
      <c r="C61" s="45">
        <v>10</v>
      </c>
      <c r="D61" s="45">
        <v>10</v>
      </c>
      <c r="E61" s="45">
        <v>10</v>
      </c>
      <c r="F61" s="45">
        <v>10</v>
      </c>
      <c r="G61" s="45">
        <v>10</v>
      </c>
      <c r="H61" s="45">
        <v>10</v>
      </c>
    </row>
    <row r="62" spans="1:8" ht="99.95" customHeight="1" x14ac:dyDescent="0.25">
      <c r="A62" s="43"/>
      <c r="B62" s="43" t="s">
        <v>65</v>
      </c>
      <c r="C62" s="44" t="s">
        <v>46</v>
      </c>
      <c r="D62" s="45">
        <v>30</v>
      </c>
      <c r="E62" s="45">
        <v>30</v>
      </c>
      <c r="F62" s="44" t="s">
        <v>46</v>
      </c>
      <c r="G62" s="44" t="s">
        <v>46</v>
      </c>
      <c r="H62" s="44" t="s">
        <v>46</v>
      </c>
    </row>
    <row r="63" spans="1:8" ht="99.95" customHeight="1" x14ac:dyDescent="0.25">
      <c r="A63" s="43"/>
      <c r="B63" s="43" t="s">
        <v>66</v>
      </c>
      <c r="C63" s="44" t="s">
        <v>46</v>
      </c>
      <c r="D63" s="44" t="s">
        <v>46</v>
      </c>
      <c r="E63" s="44" t="s">
        <v>46</v>
      </c>
      <c r="F63" s="44" t="s">
        <v>46</v>
      </c>
      <c r="G63" s="45">
        <v>20</v>
      </c>
      <c r="H63" s="45">
        <v>20</v>
      </c>
    </row>
    <row r="64" spans="1:8" ht="99.95" customHeight="1" x14ac:dyDescent="0.25">
      <c r="A64" s="47"/>
      <c r="B64" s="48" t="s">
        <v>67</v>
      </c>
      <c r="C64" s="54">
        <f>+C51+C56+C57+C58+C59+C61+C60</f>
        <v>845</v>
      </c>
      <c r="D64" s="54">
        <f>+D51+D56+D57+D59+D60+D61+D62</f>
        <v>610</v>
      </c>
      <c r="E64" s="54">
        <f>+E51+E56+E59+E60+E61+E62</f>
        <v>470</v>
      </c>
      <c r="F64" s="54">
        <f>+F51+F56+F58+F59+F60+F61</f>
        <v>890</v>
      </c>
      <c r="G64" s="54">
        <f>+G51+G56+G59+G61+G63</f>
        <v>230</v>
      </c>
      <c r="H64" s="54">
        <f>+H51+H56+H59+H61+H63</f>
        <v>230</v>
      </c>
    </row>
  </sheetData>
  <mergeCells count="3">
    <mergeCell ref="A3:B3"/>
    <mergeCell ref="A14:B14"/>
    <mergeCell ref="A1:P1"/>
  </mergeCells>
  <phoneticPr fontId="2" type="noConversion"/>
  <pageMargins left="0" right="0" top="0" bottom="0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School Fees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 Saleh</dc:creator>
  <cp:lastModifiedBy>Sana Saleh</cp:lastModifiedBy>
  <cp:lastPrinted>2022-07-12T04:26:05Z</cp:lastPrinted>
  <dcterms:created xsi:type="dcterms:W3CDTF">2019-02-13T03:27:49Z</dcterms:created>
  <dcterms:modified xsi:type="dcterms:W3CDTF">2022-07-22T02:56:30Z</dcterms:modified>
</cp:coreProperties>
</file>